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esko\Desktop\01.01.2024-01.02.2024\"/>
    </mc:Choice>
  </mc:AlternateContent>
  <bookViews>
    <workbookView xWindow="0" yWindow="0" windowWidth="19950" windowHeight="9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64" i="1" l="1"/>
  <c r="C64" i="1"/>
  <c r="C62" i="1"/>
  <c r="G55" i="1"/>
  <c r="E55" i="1"/>
</calcChain>
</file>

<file path=xl/sharedStrings.xml><?xml version="1.0" encoding="utf-8"?>
<sst xmlns="http://schemas.openxmlformats.org/spreadsheetml/2006/main" count="162" uniqueCount="106">
  <si>
    <t>Дата проводки</t>
  </si>
  <si>
    <t>Сума</t>
  </si>
  <si>
    <t>Призначення платежу</t>
  </si>
  <si>
    <t>Назва контрагента</t>
  </si>
  <si>
    <t>01.02.2024</t>
  </si>
  <si>
    <t>часткова сума коштiв стягнута на користь стягувача за виконавчим листом № 2-5304/12 вiд 29.04.2013 р., ВП № 72886394</t>
  </si>
  <si>
    <t>ЖАБОТИНСЬКИЙ IВАН ВОЛОДИМИРОВИЧ</t>
  </si>
  <si>
    <t>31.01.2024</t>
  </si>
  <si>
    <t>№ 2-6607/11; 11.02.2020; Чванов СС; №61881550; Кошти за ВД, стягнутi на користь стягувача</t>
  </si>
  <si>
    <t>ФЕСИК МАРIЯ ОЛЕКСIЇВНА</t>
  </si>
  <si>
    <t>№ 323/2186/15-ц; 11.12.2015; №57400312; Кошти за ВД, стягнутi на користь стягувача</t>
  </si>
  <si>
    <t>КIСЕЛЬОВА В.В. приватний виконавець</t>
  </si>
  <si>
    <t>№ 2-4232/12; 06.02.2013;№57695910; Кошти за ВД, стягнутi на користь стягувача</t>
  </si>
  <si>
    <t>30.01.2024</t>
  </si>
  <si>
    <t>погашення боргу згiдно з виконавчий лист № 2-4994, виданого 08.04.2013 р. боржник Коханiвський Сергiй Петрович, код 3051919751</t>
  </si>
  <si>
    <t>СIКОРСЬКА О. А. ПРИВАТНИЙ ВИКОНАВЕЦЬ</t>
  </si>
  <si>
    <t>29.01.2024</t>
  </si>
  <si>
    <t>поверення авансового внеску за вд№ 275/354/16-ц, виданого 01.11.2016 р. суд загальної юрисдикцiї (Брусилiвський районний суд Житомирської областi),боржник Шапочук Т.М.</t>
  </si>
  <si>
    <t>погашення боргу згiдно з виконавчий лист № 275/354/16-ц, виданого 01.11.2016 р. боржник Шапочук Тамiла Миколаївна, код 2841916468</t>
  </si>
  <si>
    <t>Повернення боргу  ВП 72179428    боржник Мiщенко Вячеслав Леонiдович дата народження 11.04.1977 р</t>
  </si>
  <si>
    <t>ЗАКОРКО В.В. приватний виконавець</t>
  </si>
  <si>
    <t>24.01.2024</t>
  </si>
  <si>
    <t>Борг згiдно ВД № 682/109/15-ц; 13.07.2015; Кравцов Олександр Iванович; ВП №48549763</t>
  </si>
  <si>
    <t>Славутський ВДВС ЦМУМЮ (м.Київ)</t>
  </si>
  <si>
    <t>ЧАСТКОВЕ ПОГАШЕННЯ БОРГУ ЗГIДНО В/Д №2609/15179/12 ВIД 07.11.2012., БОРЖНИК - БУРЯК О.А., ВП №66147010</t>
  </si>
  <si>
    <t>БЕРЕЖНИЙ ЯРОСЛАВ ВIКТОРОВИЧ</t>
  </si>
  <si>
    <t>22.01.2024</t>
  </si>
  <si>
    <t>часткова сума заборгованостi, стягнута на користь стягувача за Виконавчим листом №2608/17362/12 вiд 21.11.2019 ВП №72636138</t>
  </si>
  <si>
    <t>19.01.2024</t>
  </si>
  <si>
    <t>№ 361/717/13-ц; 27.05.2013; Малиновський ОА; №52427825; Кошти за ВД, стягнутi на користь стягувача</t>
  </si>
  <si>
    <t>Броварський вiддiл ДВС</t>
  </si>
  <si>
    <t>18.01.2024</t>
  </si>
  <si>
    <t>ЧАСТКОВЕ ПОГАШЕННЯ БОРГУ ЗГIДНО В/Д №014/676/12-ц ВIД 03.02.2020, БОРЖНИК - КОСТЮК Р.С., ВП №61380209</t>
  </si>
  <si>
    <t>№ 2-11026/10; 01.03.2012; Вовк ВС; код 3151615690; №72409246; Повернення авансового внеску (авансовий)</t>
  </si>
  <si>
    <t>МАТВIЙЧУК ЮЛIЯ ВОЛОДИМИРIВНА</t>
  </si>
  <si>
    <t>на кор. ТОВ "ФК "Днiпрофiнансгруп" (40696815) з Рижкова А.О., в/д № 369/691/14-ц вiд 01.07.2014; №53876401;</t>
  </si>
  <si>
    <t>ВИШНЕВИЙ ВДВС У БУЧАНСЬКОМУ РАЙОНI КИ</t>
  </si>
  <si>
    <t>№ 2-11026/10; 01.03.2012; Вовк ВС; код 3151615690; №72409246; Кошти за ВД, стягнутi на користь стягувача</t>
  </si>
  <si>
    <t>17.01.2024</t>
  </si>
  <si>
    <t>ЧАСТКОВЕ ПОГАШЕННЯ БОРГУ ЗГIДНО В/Д№2609/15179/12 ВIД 07.11.2012Р. БОРЖНИК-БУРЯК О.А., ВП№66147010</t>
  </si>
  <si>
    <t>12.01.2024</t>
  </si>
  <si>
    <t>№ 2-4661/10; 12.06.2012; Сергiєнко IВ; №63448082; Кошти за ВД, стягнутi на користь стягувача</t>
  </si>
  <si>
    <t>погашення боргу за вд№ 2-11278/10, виданого 17.04.2012 р. боржник Мацевiцький Євгенiй Миколайович код 2923521818</t>
  </si>
  <si>
    <t>11.01.2024</t>
  </si>
  <si>
    <t>погашення боргу за вд № 274/1395/14-ц, виданого 29.07.2014 р. боржник Тiтяєв Олег Iванович код 2690514535</t>
  </si>
  <si>
    <t>№ 753/13231/14;2-404/15; 09.04.2019; Кобзаренко ОБ; №59086273; Кошти за ВД, стягнутi на користь стягувача Без ПДВ.</t>
  </si>
  <si>
    <t>СЕМЕНОВ Р.А. ПРИВАТНИЙ ВИКОНАВЕЦЬ</t>
  </si>
  <si>
    <t>КОШТИ СТЯГНУТI З БОРЖНИКА: ВОЛЬНОВ ГРИГОРIЙ МИКОЛАЙОВИЧ, РНОКПП: 2487919256, В/Л № 730/1015/13-Ц, ВIД 27.01.2014 Р. БОРЗН Р/СУД ЧЕРНIГIВ. ОБЛ,</t>
  </si>
  <si>
    <t>ВЕРЕМIЙ I.М. ПРИВАТНИЙ ВИКОНАВЕЦЬ</t>
  </si>
  <si>
    <t>10.01.2024</t>
  </si>
  <si>
    <t>№ 2-5206/11; 16.12.2013; Барабей АI; №61120647; Кошти за ВД, стягнутi на користь стягувача</t>
  </si>
  <si>
    <t>№ 1212/1377/2012; 29.08.2013; Дубров АВ; №41567012; Кошти за ВД, стягнутi на користь стягувача.</t>
  </si>
  <si>
    <t>КРЕМIНСЬКИЙ ВДВС У СЕВЕР. Р-НI</t>
  </si>
  <si>
    <t>09.01.2024</t>
  </si>
  <si>
    <t>3103210437; № 130/305/13-ц; 07.05.2013; Бондарев ОА; №72291673; Кошти за ВД, стягнутi на користь стягувача Без ПДВ.</t>
  </si>
  <si>
    <t>ДУМАНСЬКА А. Л. ПРИВАТНИЙ ВИКОНАВЕЦЬ</t>
  </si>
  <si>
    <t>08.01.2024</t>
  </si>
  <si>
    <t>часткова сума заборгованостi стягнута на користь стягувача за виконавчим листом №2-4994/2012 р. вiд 13.12.2012 ВП №72721888</t>
  </si>
  <si>
    <t>06.01.2024</t>
  </si>
  <si>
    <t>101 40696815;Судовий збiр, за позовом ТОВ ?ФК ?Днiпрофiнансгруп? до КовальВ.В.;, Бершадський районний суд Вiнницької областi</t>
  </si>
  <si>
    <t>ГУК у Вiн.обл./м.Бершадь/22030101</t>
  </si>
  <si>
    <t>05.01.2024</t>
  </si>
  <si>
    <t>Борг №45191891 Кошти за ВД, стягнутi на користь стягувача</t>
  </si>
  <si>
    <t>ОБОЛ.Р-Н ВДВС М.КИЇВ ГТУЮ У М.КИЄВI</t>
  </si>
  <si>
    <t>04.01.2024</t>
  </si>
  <si>
    <t>КОШТИ СТЯГНУТI З БОРЖНИКА: ГОРБАЧ СВIТЛАНА МИКОЛАЇВНА, РНОКПП: 2713712689, В/Л № 729/269/14, ВIД 08.08.2014 Р. БОБРОВ. Р/СУД ЧЕРНIГIВ. ОБЛ,</t>
  </si>
  <si>
    <t>Повернення поворотної фiнансової допомоги згiдно договору №27052022 вiд 27.05.2022</t>
  </si>
  <si>
    <t>МЕНЕЛАЙ ТОВ</t>
  </si>
  <si>
    <t>перерахування боргу по справi Лiтомiн К.Ю., 3010518473/14; №45371367; /14 Кошти за ВД, стягнутi на користь стягувача</t>
  </si>
  <si>
    <t>ПЕРШИЙ ВIДДIЛ ДВС У ПРМО ПМУМЮ (М.</t>
  </si>
  <si>
    <t>Транзакцiя грошових коштiв мiж рахунками Без ПДВ.</t>
  </si>
  <si>
    <t>ФК ДНIПРОФIНАНСГРУП ТОВ</t>
  </si>
  <si>
    <t>№ 754/13433/15-ц; 27.05.2016; Новосьолов ММ; №56892028; Кошти за ВД, стягнутi на користь стягувача</t>
  </si>
  <si>
    <t>03.01.2024</t>
  </si>
  <si>
    <t>№ 692/285/14-ц; 06.06.2014; Козленко А.О., код 2963920971; №72840704; Повернення невикористаного авансового внеску</t>
  </si>
  <si>
    <t>№ 692/285/14-ц; 06.06.2014; Козленко А.О. код 2963920971; №72840704; Повернення використаного авансового внеску</t>
  </si>
  <si>
    <t>№ 692/285/14-ц; 06.06.2014; Козленко А.О., код 2963920971; №72840704; Кошти за ВД, стягнутi на користь стягувача</t>
  </si>
  <si>
    <t>погашення боргу за вд № 275/354/16-ц, виданого 01.11.2016 р. боржник Шапочук Тамiла Миколаївна,код 2841916468</t>
  </si>
  <si>
    <t>02.01.2024</t>
  </si>
  <si>
    <t>огашення боргу за вд № 2-11278/10, виданого 17.04.2012 р. боржник Мацевiцький Євгенiй Миколайович, код 2923521818</t>
  </si>
  <si>
    <t>Борг вiд Слюсаренко О.О. код ксандрiвна 2710319847 згiдно в/л №2-11272/10 вiд 03.10.12 вид. Швчен. р/с.; №37826213; Кошти за ВД, стягнутi н</t>
  </si>
  <si>
    <t>ГРЕБIНКIВСЬКИЙ ВIДДIЛ ДВС</t>
  </si>
  <si>
    <t>Надходження Експо</t>
  </si>
  <si>
    <t>Витрати Експо</t>
  </si>
  <si>
    <t>Виведені</t>
  </si>
  <si>
    <t>Повернені</t>
  </si>
  <si>
    <t>ТОВ "ФК "Дніпрофінансгруп"</t>
  </si>
  <si>
    <t>Витрати на погашення виконавчого збору за виконавчим провадженням. Стягувач: Ерьома Д.С.</t>
  </si>
  <si>
    <t>опталити витрати на проведення виконавчих дій у ВП 61379540 з рахунку ПРАВЕКС БАНК (Платіжна інструкція №92 від 10.01.2024)</t>
  </si>
  <si>
    <t>Оплатили витрати на проведення виконавчих дій ВП №61924642 з ПРАВЕКС БАНК (Платіжна інструкція №97 від 11.01.2024р.)</t>
  </si>
  <si>
    <t>оплатили судовий збір з Правекс Банк за позовом до Жук Ю.А. (платіжна інструкція від 13.01.2024 №102)</t>
  </si>
  <si>
    <t>оплатили судовий збір з ПРАВЕКС БАНК за позовом до Брусенко М.С (платіжна інструкція від 13.01.2024 №100)</t>
  </si>
  <si>
    <t>оплатили судовий збір з ПРАВЕКС БАНК за ап. скаргою  на рішення від
09.01.2024 по справі 759/17850/23, Київський апеляційний суд (платіжна інструкція від 13.01.2024 №101)</t>
  </si>
  <si>
    <t>оплатили судовий збір з ПРАВЕКС БАНК за позовом до Брусенко В.І (платіжна інструкція від 13.01.2024 №103)</t>
  </si>
  <si>
    <t>Геращенко Артем В'ячеславович</t>
  </si>
  <si>
    <t>Оплата згідно договору купівлі-продажу прав вимоги від 18.01.2024р. (надійшло на рахунок ДФГ *095)</t>
  </si>
  <si>
    <t xml:space="preserve">Геращенко Артем В'ячеславович </t>
  </si>
  <si>
    <t>оплатив за боржника Літоміна Кліма Юрійовича за відступлення права вимоги $5000 (розрахунки проведені)</t>
  </si>
  <si>
    <r>
      <t xml:space="preserve">часткова сума коштiв стягнута на користь стягувача за виконавчим листом № 2603/3884/12 вiд 23.03.2021 р., ВП № 66003041 </t>
    </r>
    <r>
      <rPr>
        <b/>
        <sz val="10"/>
        <rFont val="Garamond"/>
        <family val="1"/>
        <charset val="204"/>
      </rPr>
      <t>(Дельта ПУЛ)</t>
    </r>
  </si>
  <si>
    <t>*Розрахунок здійснено за мінусом 20% (2000 грн. на Марінеско) з суми сплаченого виконавчого збору (20000 грн.)</t>
  </si>
  <si>
    <t>Примітки та обґрунтування розрахунків</t>
  </si>
  <si>
    <t>Загальна сума до виплати інвесторам</t>
  </si>
  <si>
    <t>Кожному інвестору по:</t>
  </si>
  <si>
    <t>Загальний прибуток: (Надходження Експо-Витрати Експо-Витрати на Марінеско)</t>
  </si>
  <si>
    <t>Сума до виплати Марінеско з 01.01.2024 по 01.02.2024:</t>
  </si>
  <si>
    <t>Розрахунок 20% на Марінеско здійснюється з 01.01.2024 по 01.02.2024. Загальна сума надходження становить 578162,41 грн. (20%=115 632,48 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</si>
</sst>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b/>
      <sz val="10"/>
      <color indexed="8"/>
      <name val="Garamond"/>
      <family val="1"/>
      <charset val="204"/>
    </font>
    <font>
      <sz val="10"/>
      <color indexed="8"/>
      <name val="Garamond"/>
      <family val="1"/>
      <charset val="204"/>
    </font>
    <font>
      <b/>
      <sz val="10"/>
      <color theme="1"/>
      <name val="Garamond"/>
      <family val="1"/>
      <charset val="204"/>
    </font>
    <font>
      <sz val="12"/>
      <name val="Garamond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NumberFormat="1" applyFont="1" applyFill="1" applyBorder="1" applyAlignment="1">
      <alignment horizontal="center" shrinkToFit="1"/>
    </xf>
    <xf numFmtId="0" fontId="2" fillId="3" borderId="1" xfId="0" applyNumberFormat="1" applyFont="1" applyFill="1" applyBorder="1" applyAlignment="1">
      <alignment horizontal="center" shrinkToFit="1"/>
    </xf>
    <xf numFmtId="0" fontId="2" fillId="4" borderId="1" xfId="0" applyNumberFormat="1" applyFont="1" applyFill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14" fontId="3" fillId="0" borderId="1" xfId="0" applyNumberFormat="1" applyFont="1" applyBorder="1" applyAlignment="1">
      <alignment horizontal="left" shrinkToFi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shrinkToFit="1"/>
    </xf>
    <xf numFmtId="4" fontId="3" fillId="0" borderId="1" xfId="0" applyNumberFormat="1" applyFont="1" applyBorder="1" applyAlignment="1">
      <alignment shrinkToFit="1"/>
    </xf>
    <xf numFmtId="0" fontId="3" fillId="2" borderId="1" xfId="0" applyFont="1" applyFill="1" applyBorder="1" applyAlignment="1">
      <alignment shrinkToFit="1"/>
    </xf>
    <xf numFmtId="4" fontId="3" fillId="3" borderId="1" xfId="0" applyNumberFormat="1" applyFont="1" applyFill="1" applyBorder="1" applyAlignment="1">
      <alignment shrinkToFit="1"/>
    </xf>
    <xf numFmtId="0" fontId="3" fillId="3" borderId="1" xfId="0" applyFont="1" applyFill="1" applyBorder="1" applyAlignment="1">
      <alignment shrinkToFit="1"/>
    </xf>
    <xf numFmtId="0" fontId="3" fillId="5" borderId="1" xfId="0" applyFont="1" applyFill="1" applyBorder="1" applyAlignment="1">
      <alignment shrinkToFit="1"/>
    </xf>
    <xf numFmtId="0" fontId="2" fillId="5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shrinkToFit="1"/>
    </xf>
    <xf numFmtId="0" fontId="4" fillId="0" borderId="1" xfId="0" applyFont="1" applyBorder="1" applyAlignment="1">
      <alignment horizontal="center" shrinkToFit="1"/>
    </xf>
    <xf numFmtId="0" fontId="5" fillId="3" borderId="1" xfId="0" applyFont="1" applyFill="1" applyBorder="1" applyAlignment="1">
      <alignment shrinkToFit="1"/>
    </xf>
    <xf numFmtId="0" fontId="5" fillId="5" borderId="1" xfId="0" applyFont="1" applyFill="1" applyBorder="1" applyAlignment="1">
      <alignment shrinkToFit="1"/>
    </xf>
    <xf numFmtId="0" fontId="5" fillId="4" borderId="1" xfId="0" applyFont="1" applyFill="1" applyBorder="1" applyAlignment="1">
      <alignment shrinkToFit="1"/>
    </xf>
    <xf numFmtId="0" fontId="5" fillId="2" borderId="1" xfId="0" applyFont="1" applyFill="1" applyBorder="1" applyAlignment="1">
      <alignment shrinkToFi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4" fillId="2" borderId="1" xfId="0" applyFont="1" applyFill="1" applyBorder="1" applyAlignment="1"/>
    <xf numFmtId="0" fontId="6" fillId="3" borderId="1" xfId="0" applyFont="1" applyFill="1" applyBorder="1" applyAlignment="1"/>
    <xf numFmtId="0" fontId="6" fillId="5" borderId="1" xfId="0" applyFont="1" applyFill="1" applyBorder="1" applyAlignment="1"/>
    <xf numFmtId="0" fontId="4" fillId="4" borderId="1" xfId="0" applyFont="1" applyFill="1" applyBorder="1" applyAlignment="1"/>
    <xf numFmtId="0" fontId="1" fillId="3" borderId="1" xfId="0" applyFont="1" applyFill="1" applyBorder="1" applyAlignment="1">
      <alignment shrinkToFit="1"/>
    </xf>
    <xf numFmtId="0" fontId="2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2" fillId="6" borderId="2" xfId="0" applyNumberFormat="1" applyFont="1" applyFill="1" applyBorder="1" applyAlignment="1">
      <alignment horizontal="center" vertical="center" shrinkToFit="1"/>
    </xf>
    <xf numFmtId="0" fontId="7" fillId="6" borderId="1" xfId="0" applyNumberFormat="1" applyFont="1" applyFill="1" applyBorder="1" applyAlignment="1">
      <alignment vertical="center" shrinkToFit="1"/>
    </xf>
    <xf numFmtId="4" fontId="2" fillId="6" borderId="3" xfId="0" applyNumberFormat="1" applyFont="1" applyFill="1" applyBorder="1" applyAlignment="1">
      <alignment vertical="center" shrinkToFit="1"/>
    </xf>
    <xf numFmtId="0" fontId="2" fillId="7" borderId="4" xfId="0" applyNumberFormat="1" applyFont="1" applyFill="1" applyBorder="1" applyAlignment="1">
      <alignment vertical="center" shrinkToFit="1"/>
    </xf>
    <xf numFmtId="0" fontId="2" fillId="7" borderId="5" xfId="0" applyNumberFormat="1" applyFont="1" applyFill="1" applyBorder="1" applyAlignment="1">
      <alignment horizontal="center" vertical="center" shrinkToFit="1"/>
    </xf>
    <xf numFmtId="0" fontId="3" fillId="7" borderId="1" xfId="0" applyNumberFormat="1" applyFont="1" applyFill="1" applyBorder="1" applyAlignment="1">
      <alignment vertical="center" shrinkToFit="1"/>
    </xf>
    <xf numFmtId="4" fontId="3" fillId="7" borderId="6" xfId="0" applyNumberFormat="1" applyFont="1" applyFill="1" applyBorder="1" applyAlignment="1">
      <alignment vertical="center" shrinkToFit="1"/>
    </xf>
    <xf numFmtId="0" fontId="2" fillId="7" borderId="7" xfId="0" applyNumberFormat="1" applyFont="1" applyFill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topLeftCell="A7" workbookViewId="0">
      <selection activeCell="D63" sqref="D63"/>
    </sheetView>
  </sheetViews>
  <sheetFormatPr defaultRowHeight="15" x14ac:dyDescent="0.25"/>
  <cols>
    <col min="1" max="1" width="11.7109375" style="6" customWidth="1"/>
    <col min="2" max="2" width="45.5703125" customWidth="1"/>
    <col min="3" max="3" width="70.28515625" customWidth="1"/>
    <col min="5" max="5" width="10.28515625" customWidth="1"/>
    <col min="6" max="6" width="10" customWidth="1"/>
    <col min="7" max="7" width="10.140625" customWidth="1"/>
    <col min="8" max="8" width="12.140625" customWidth="1"/>
  </cols>
  <sheetData>
    <row r="2" spans="1:8" x14ac:dyDescent="0.25">
      <c r="A2" s="14" t="s">
        <v>0</v>
      </c>
      <c r="B2" s="15" t="s">
        <v>3</v>
      </c>
      <c r="C2" s="15" t="s">
        <v>2</v>
      </c>
      <c r="D2" s="15" t="s">
        <v>1</v>
      </c>
      <c r="E2" s="1" t="s">
        <v>82</v>
      </c>
      <c r="F2" s="2" t="s">
        <v>83</v>
      </c>
      <c r="G2" s="13" t="s">
        <v>84</v>
      </c>
      <c r="H2" s="3" t="s">
        <v>85</v>
      </c>
    </row>
    <row r="3" spans="1:8" x14ac:dyDescent="0.25">
      <c r="A3" s="7" t="s">
        <v>4</v>
      </c>
      <c r="B3" s="4" t="s">
        <v>6</v>
      </c>
      <c r="C3" s="4" t="s">
        <v>5</v>
      </c>
      <c r="D3" s="4">
        <v>1120.56</v>
      </c>
      <c r="E3" s="9">
        <v>1120.56</v>
      </c>
      <c r="F3" s="16"/>
      <c r="G3" s="17"/>
      <c r="H3" s="18"/>
    </row>
    <row r="4" spans="1:8" x14ac:dyDescent="0.25">
      <c r="A4" s="7" t="s">
        <v>7</v>
      </c>
      <c r="B4" s="4" t="s">
        <v>9</v>
      </c>
      <c r="C4" s="4" t="s">
        <v>8</v>
      </c>
      <c r="D4" s="4">
        <v>1214.82</v>
      </c>
      <c r="E4" s="9">
        <v>1214.82</v>
      </c>
      <c r="F4" s="16"/>
      <c r="G4" s="17"/>
      <c r="H4" s="18"/>
    </row>
    <row r="5" spans="1:8" x14ac:dyDescent="0.25">
      <c r="A5" s="7" t="s">
        <v>7</v>
      </c>
      <c r="B5" s="4" t="s">
        <v>11</v>
      </c>
      <c r="C5" s="4" t="s">
        <v>10</v>
      </c>
      <c r="D5" s="4">
        <v>2384.34</v>
      </c>
      <c r="E5" s="9">
        <v>2384.34</v>
      </c>
      <c r="F5" s="16"/>
      <c r="G5" s="17"/>
      <c r="H5" s="18"/>
    </row>
    <row r="6" spans="1:8" x14ac:dyDescent="0.25">
      <c r="A6" s="7" t="s">
        <v>7</v>
      </c>
      <c r="B6" s="4" t="s">
        <v>11</v>
      </c>
      <c r="C6" s="4" t="s">
        <v>12</v>
      </c>
      <c r="D6" s="4">
        <v>6363.64</v>
      </c>
      <c r="E6" s="9">
        <v>6363.64</v>
      </c>
      <c r="F6" s="16"/>
      <c r="G6" s="17"/>
      <c r="H6" s="18"/>
    </row>
    <row r="7" spans="1:8" x14ac:dyDescent="0.25">
      <c r="A7" s="7" t="s">
        <v>13</v>
      </c>
      <c r="B7" s="4" t="s">
        <v>15</v>
      </c>
      <c r="C7" s="4" t="s">
        <v>14</v>
      </c>
      <c r="D7" s="4">
        <v>1271.7</v>
      </c>
      <c r="E7" s="9">
        <v>1271.7</v>
      </c>
      <c r="F7" s="16"/>
      <c r="G7" s="17"/>
      <c r="H7" s="18"/>
    </row>
    <row r="8" spans="1:8" x14ac:dyDescent="0.25">
      <c r="A8" s="7" t="s">
        <v>16</v>
      </c>
      <c r="B8" s="4" t="s">
        <v>15</v>
      </c>
      <c r="C8" s="4" t="s">
        <v>17</v>
      </c>
      <c r="D8" s="4">
        <v>4300</v>
      </c>
      <c r="E8" s="19"/>
      <c r="F8" s="16"/>
      <c r="G8" s="17"/>
      <c r="H8" s="18"/>
    </row>
    <row r="9" spans="1:8" x14ac:dyDescent="0.25">
      <c r="A9" s="7" t="s">
        <v>16</v>
      </c>
      <c r="B9" s="4" t="s">
        <v>15</v>
      </c>
      <c r="C9" s="4" t="s">
        <v>18</v>
      </c>
      <c r="D9" s="4">
        <v>59118.28</v>
      </c>
      <c r="E9" s="9">
        <v>59118.28</v>
      </c>
      <c r="F9" s="16"/>
      <c r="G9" s="17"/>
      <c r="H9" s="18"/>
    </row>
    <row r="10" spans="1:8" x14ac:dyDescent="0.25">
      <c r="A10" s="7" t="s">
        <v>16</v>
      </c>
      <c r="B10" s="4" t="s">
        <v>20</v>
      </c>
      <c r="C10" s="4" t="s">
        <v>19</v>
      </c>
      <c r="D10" s="4">
        <v>98939.06</v>
      </c>
      <c r="E10" s="9">
        <v>98939.06</v>
      </c>
      <c r="F10" s="16"/>
      <c r="G10" s="17"/>
      <c r="H10" s="18"/>
    </row>
    <row r="11" spans="1:8" x14ac:dyDescent="0.25">
      <c r="A11" s="7" t="s">
        <v>21</v>
      </c>
      <c r="B11" s="4" t="s">
        <v>23</v>
      </c>
      <c r="C11" s="4" t="s">
        <v>22</v>
      </c>
      <c r="D11" s="4">
        <v>818.18</v>
      </c>
      <c r="E11" s="9">
        <v>818.18</v>
      </c>
      <c r="F11" s="16"/>
      <c r="G11" s="17"/>
      <c r="H11" s="18"/>
    </row>
    <row r="12" spans="1:8" x14ac:dyDescent="0.25">
      <c r="A12" s="7" t="s">
        <v>21</v>
      </c>
      <c r="B12" s="4" t="s">
        <v>25</v>
      </c>
      <c r="C12" s="4" t="s">
        <v>24</v>
      </c>
      <c r="D12" s="4">
        <v>1386.52</v>
      </c>
      <c r="E12" s="9">
        <v>1386.52</v>
      </c>
      <c r="F12" s="16"/>
      <c r="G12" s="17"/>
      <c r="H12" s="18"/>
    </row>
    <row r="13" spans="1:8" x14ac:dyDescent="0.25">
      <c r="A13" s="5">
        <v>45314</v>
      </c>
      <c r="B13" s="4" t="s">
        <v>86</v>
      </c>
      <c r="C13" s="4" t="s">
        <v>87</v>
      </c>
      <c r="D13" s="4">
        <v>-20000</v>
      </c>
      <c r="E13" s="19"/>
      <c r="F13" s="16">
        <v>2000</v>
      </c>
      <c r="G13" s="17"/>
      <c r="H13" s="18"/>
    </row>
    <row r="14" spans="1:8" x14ac:dyDescent="0.25">
      <c r="A14" s="7" t="s">
        <v>26</v>
      </c>
      <c r="B14" s="4" t="s">
        <v>6</v>
      </c>
      <c r="C14" s="4" t="s">
        <v>27</v>
      </c>
      <c r="D14" s="4">
        <v>3837.92</v>
      </c>
      <c r="E14" s="9">
        <v>3837.92</v>
      </c>
      <c r="F14" s="16"/>
      <c r="G14" s="17"/>
      <c r="H14" s="18"/>
    </row>
    <row r="15" spans="1:8" x14ac:dyDescent="0.25">
      <c r="A15" s="5">
        <v>45312</v>
      </c>
      <c r="B15" s="4" t="s">
        <v>96</v>
      </c>
      <c r="C15" s="4" t="s">
        <v>97</v>
      </c>
      <c r="D15" s="4"/>
      <c r="E15" s="9"/>
      <c r="F15" s="16"/>
      <c r="G15" s="17"/>
      <c r="H15" s="18"/>
    </row>
    <row r="16" spans="1:8" x14ac:dyDescent="0.25">
      <c r="A16" s="5">
        <v>45312</v>
      </c>
      <c r="B16" s="4" t="s">
        <v>94</v>
      </c>
      <c r="C16" s="4" t="s">
        <v>95</v>
      </c>
      <c r="D16" s="4">
        <v>2000</v>
      </c>
      <c r="E16" s="9">
        <v>2000</v>
      </c>
      <c r="F16" s="16"/>
      <c r="G16" s="17"/>
      <c r="H16" s="18"/>
    </row>
    <row r="17" spans="1:8" x14ac:dyDescent="0.25">
      <c r="A17" s="7" t="s">
        <v>28</v>
      </c>
      <c r="B17" s="4" t="s">
        <v>30</v>
      </c>
      <c r="C17" s="4" t="s">
        <v>29</v>
      </c>
      <c r="D17" s="4">
        <v>1294.79</v>
      </c>
      <c r="E17" s="9">
        <v>1294.79</v>
      </c>
      <c r="F17" s="16"/>
      <c r="G17" s="17"/>
      <c r="H17" s="18"/>
    </row>
    <row r="18" spans="1:8" x14ac:dyDescent="0.25">
      <c r="A18" s="7" t="s">
        <v>31</v>
      </c>
      <c r="B18" s="4" t="s">
        <v>25</v>
      </c>
      <c r="C18" s="4" t="s">
        <v>32</v>
      </c>
      <c r="D18" s="4">
        <v>1148.42</v>
      </c>
      <c r="E18" s="9">
        <v>1148.42</v>
      </c>
      <c r="F18" s="16"/>
      <c r="G18" s="17"/>
      <c r="H18" s="18"/>
    </row>
    <row r="19" spans="1:8" x14ac:dyDescent="0.25">
      <c r="A19" s="7" t="s">
        <v>31</v>
      </c>
      <c r="B19" s="4" t="s">
        <v>34</v>
      </c>
      <c r="C19" s="4" t="s">
        <v>33</v>
      </c>
      <c r="D19" s="4">
        <v>500</v>
      </c>
      <c r="E19" s="19"/>
      <c r="F19" s="16"/>
      <c r="G19" s="17"/>
      <c r="H19" s="18"/>
    </row>
    <row r="20" spans="1:8" x14ac:dyDescent="0.25">
      <c r="A20" s="7" t="s">
        <v>31</v>
      </c>
      <c r="B20" s="4" t="s">
        <v>36</v>
      </c>
      <c r="C20" s="4" t="s">
        <v>35</v>
      </c>
      <c r="D20" s="4">
        <v>6</v>
      </c>
      <c r="E20" s="9">
        <v>6</v>
      </c>
      <c r="F20" s="16"/>
      <c r="G20" s="17"/>
      <c r="H20" s="18"/>
    </row>
    <row r="21" spans="1:8" x14ac:dyDescent="0.25">
      <c r="A21" s="7" t="s">
        <v>31</v>
      </c>
      <c r="B21" s="4" t="s">
        <v>34</v>
      </c>
      <c r="C21" s="4" t="s">
        <v>37</v>
      </c>
      <c r="D21" s="4">
        <v>1935.36</v>
      </c>
      <c r="E21" s="9">
        <v>1935.36</v>
      </c>
      <c r="F21" s="16"/>
      <c r="G21" s="17"/>
      <c r="H21" s="18"/>
    </row>
    <row r="22" spans="1:8" x14ac:dyDescent="0.25">
      <c r="A22" s="7" t="s">
        <v>38</v>
      </c>
      <c r="B22" s="4" t="s">
        <v>25</v>
      </c>
      <c r="C22" s="4" t="s">
        <v>39</v>
      </c>
      <c r="D22" s="4">
        <v>1089.73</v>
      </c>
      <c r="E22" s="9">
        <v>1089.73</v>
      </c>
      <c r="F22" s="16"/>
      <c r="G22" s="17"/>
      <c r="H22" s="18"/>
    </row>
    <row r="23" spans="1:8" x14ac:dyDescent="0.25">
      <c r="A23" s="5">
        <v>45304</v>
      </c>
      <c r="B23" s="4" t="s">
        <v>86</v>
      </c>
      <c r="C23" s="4" t="s">
        <v>91</v>
      </c>
      <c r="D23" s="8">
        <v>-3028</v>
      </c>
      <c r="E23" s="19"/>
      <c r="F23" s="10">
        <v>3028</v>
      </c>
      <c r="G23" s="17"/>
      <c r="H23" s="18"/>
    </row>
    <row r="24" spans="1:8" x14ac:dyDescent="0.25">
      <c r="A24" s="5">
        <v>45304</v>
      </c>
      <c r="B24" s="4" t="s">
        <v>86</v>
      </c>
      <c r="C24" s="4" t="s">
        <v>93</v>
      </c>
      <c r="D24" s="8">
        <v>-3686.84</v>
      </c>
      <c r="E24" s="19"/>
      <c r="F24" s="10">
        <v>3686.84</v>
      </c>
      <c r="G24" s="17"/>
      <c r="H24" s="18"/>
    </row>
    <row r="25" spans="1:8" x14ac:dyDescent="0.25">
      <c r="A25" s="5">
        <v>45304</v>
      </c>
      <c r="B25" s="4" t="s">
        <v>86</v>
      </c>
      <c r="C25" s="4" t="s">
        <v>92</v>
      </c>
      <c r="D25" s="8">
        <v>-4080</v>
      </c>
      <c r="E25" s="19"/>
      <c r="F25" s="10">
        <v>4080</v>
      </c>
      <c r="G25" s="17"/>
      <c r="H25" s="18"/>
    </row>
    <row r="26" spans="1:8" x14ac:dyDescent="0.25">
      <c r="A26" s="5">
        <v>45304</v>
      </c>
      <c r="B26" s="4" t="s">
        <v>86</v>
      </c>
      <c r="C26" s="4" t="s">
        <v>90</v>
      </c>
      <c r="D26" s="4">
        <v>-3028</v>
      </c>
      <c r="E26" s="19"/>
      <c r="F26" s="11">
        <v>3028</v>
      </c>
      <c r="G26" s="17"/>
      <c r="H26" s="18"/>
    </row>
    <row r="27" spans="1:8" x14ac:dyDescent="0.25">
      <c r="A27" s="7" t="s">
        <v>40</v>
      </c>
      <c r="B27" s="4" t="s">
        <v>9</v>
      </c>
      <c r="C27" s="4" t="s">
        <v>41</v>
      </c>
      <c r="D27" s="4">
        <v>1838.58</v>
      </c>
      <c r="E27" s="9">
        <v>1838.58</v>
      </c>
      <c r="F27" s="16"/>
      <c r="G27" s="17"/>
      <c r="H27" s="18"/>
    </row>
    <row r="28" spans="1:8" x14ac:dyDescent="0.25">
      <c r="A28" s="7" t="s">
        <v>40</v>
      </c>
      <c r="B28" s="4" t="s">
        <v>15</v>
      </c>
      <c r="C28" s="4" t="s">
        <v>42</v>
      </c>
      <c r="D28" s="4">
        <v>1406.41</v>
      </c>
      <c r="E28" s="9">
        <v>1406.41</v>
      </c>
      <c r="F28" s="16"/>
      <c r="G28" s="17"/>
      <c r="H28" s="18"/>
    </row>
    <row r="29" spans="1:8" x14ac:dyDescent="0.25">
      <c r="A29" s="5">
        <v>45302</v>
      </c>
      <c r="B29" s="4" t="s">
        <v>86</v>
      </c>
      <c r="C29" s="4" t="s">
        <v>89</v>
      </c>
      <c r="D29" s="4">
        <v>-7000</v>
      </c>
      <c r="E29" s="19"/>
      <c r="F29" s="11">
        <v>7000</v>
      </c>
      <c r="G29" s="17"/>
      <c r="H29" s="18"/>
    </row>
    <row r="30" spans="1:8" x14ac:dyDescent="0.25">
      <c r="A30" s="7" t="s">
        <v>43</v>
      </c>
      <c r="B30" s="4" t="s">
        <v>15</v>
      </c>
      <c r="C30" s="4" t="s">
        <v>44</v>
      </c>
      <c r="D30" s="4">
        <v>1650.13</v>
      </c>
      <c r="E30" s="9">
        <v>1650.13</v>
      </c>
      <c r="F30" s="16"/>
      <c r="G30" s="17"/>
      <c r="H30" s="18"/>
    </row>
    <row r="31" spans="1:8" x14ac:dyDescent="0.25">
      <c r="A31" s="7" t="s">
        <v>43</v>
      </c>
      <c r="B31" s="4" t="s">
        <v>46</v>
      </c>
      <c r="C31" s="4" t="s">
        <v>45</v>
      </c>
      <c r="D31" s="4">
        <v>1586.51</v>
      </c>
      <c r="E31" s="9">
        <v>1586.51</v>
      </c>
      <c r="F31" s="16"/>
      <c r="G31" s="17"/>
      <c r="H31" s="18"/>
    </row>
    <row r="32" spans="1:8" x14ac:dyDescent="0.25">
      <c r="A32" s="7" t="s">
        <v>43</v>
      </c>
      <c r="B32" s="4" t="s">
        <v>48</v>
      </c>
      <c r="C32" s="4" t="s">
        <v>47</v>
      </c>
      <c r="D32" s="4">
        <v>708.18</v>
      </c>
      <c r="E32" s="9">
        <v>708.18</v>
      </c>
      <c r="F32" s="16"/>
      <c r="G32" s="17"/>
      <c r="H32" s="18"/>
    </row>
    <row r="33" spans="1:8" x14ac:dyDescent="0.25">
      <c r="A33" s="5">
        <v>45301</v>
      </c>
      <c r="B33" s="4" t="s">
        <v>86</v>
      </c>
      <c r="C33" s="4" t="s">
        <v>88</v>
      </c>
      <c r="D33" s="4">
        <v>-5000</v>
      </c>
      <c r="E33" s="19"/>
      <c r="F33" s="11">
        <v>5000</v>
      </c>
      <c r="G33" s="17"/>
      <c r="H33" s="18"/>
    </row>
    <row r="34" spans="1:8" x14ac:dyDescent="0.25">
      <c r="A34" s="7" t="s">
        <v>49</v>
      </c>
      <c r="B34" s="4" t="s">
        <v>9</v>
      </c>
      <c r="C34" s="4" t="s">
        <v>50</v>
      </c>
      <c r="D34" s="4">
        <v>1121.51</v>
      </c>
      <c r="E34" s="9">
        <v>1121.51</v>
      </c>
      <c r="F34" s="16"/>
      <c r="G34" s="17"/>
      <c r="H34" s="18"/>
    </row>
    <row r="35" spans="1:8" x14ac:dyDescent="0.25">
      <c r="A35" s="7" t="s">
        <v>49</v>
      </c>
      <c r="B35" s="4" t="s">
        <v>52</v>
      </c>
      <c r="C35" s="4" t="s">
        <v>51</v>
      </c>
      <c r="D35" s="4">
        <v>90.91</v>
      </c>
      <c r="E35" s="9">
        <v>90.91</v>
      </c>
      <c r="F35" s="16"/>
      <c r="G35" s="17"/>
      <c r="H35" s="18"/>
    </row>
    <row r="36" spans="1:8" x14ac:dyDescent="0.25">
      <c r="A36" s="7" t="s">
        <v>53</v>
      </c>
      <c r="B36" s="4" t="s">
        <v>55</v>
      </c>
      <c r="C36" s="4" t="s">
        <v>54</v>
      </c>
      <c r="D36" s="4">
        <v>3990.71</v>
      </c>
      <c r="E36" s="9">
        <v>3990.71</v>
      </c>
      <c r="F36" s="16"/>
      <c r="G36" s="17"/>
      <c r="H36" s="18"/>
    </row>
    <row r="37" spans="1:8" x14ac:dyDescent="0.25">
      <c r="A37" s="7" t="s">
        <v>56</v>
      </c>
      <c r="B37" s="4" t="s">
        <v>6</v>
      </c>
      <c r="C37" s="4" t="s">
        <v>57</v>
      </c>
      <c r="D37" s="4">
        <v>6360.29</v>
      </c>
      <c r="E37" s="9">
        <v>6360.29</v>
      </c>
      <c r="F37" s="16"/>
      <c r="G37" s="17"/>
      <c r="H37" s="18"/>
    </row>
    <row r="38" spans="1:8" x14ac:dyDescent="0.25">
      <c r="A38" s="7" t="s">
        <v>58</v>
      </c>
      <c r="B38" s="4" t="s">
        <v>60</v>
      </c>
      <c r="C38" s="4" t="s">
        <v>59</v>
      </c>
      <c r="D38" s="4">
        <v>-3271.72</v>
      </c>
      <c r="E38" s="19"/>
      <c r="F38" s="11">
        <v>3271.72</v>
      </c>
      <c r="G38" s="17"/>
      <c r="H38" s="18"/>
    </row>
    <row r="39" spans="1:8" x14ac:dyDescent="0.25">
      <c r="A39" s="7" t="s">
        <v>61</v>
      </c>
      <c r="B39" s="4" t="s">
        <v>63</v>
      </c>
      <c r="C39" s="4" t="s">
        <v>62</v>
      </c>
      <c r="D39" s="4">
        <v>3074.97</v>
      </c>
      <c r="E39" s="9">
        <v>3074.97</v>
      </c>
      <c r="F39" s="16"/>
      <c r="G39" s="17"/>
      <c r="H39" s="18"/>
    </row>
    <row r="40" spans="1:8" x14ac:dyDescent="0.25">
      <c r="A40" s="7" t="s">
        <v>64</v>
      </c>
      <c r="B40" s="4" t="s">
        <v>48</v>
      </c>
      <c r="C40" s="4" t="s">
        <v>65</v>
      </c>
      <c r="D40" s="4">
        <v>1481.74</v>
      </c>
      <c r="E40" s="9">
        <v>1481.74</v>
      </c>
      <c r="F40" s="16"/>
      <c r="G40" s="17"/>
      <c r="H40" s="18"/>
    </row>
    <row r="41" spans="1:8" x14ac:dyDescent="0.25">
      <c r="A41" s="7" t="s">
        <v>64</v>
      </c>
      <c r="B41" s="4" t="s">
        <v>67</v>
      </c>
      <c r="C41" s="4" t="s">
        <v>66</v>
      </c>
      <c r="D41" s="4">
        <v>-5000</v>
      </c>
      <c r="E41" s="19"/>
      <c r="F41" s="16"/>
      <c r="G41" s="12">
        <v>5000</v>
      </c>
      <c r="H41" s="18"/>
    </row>
    <row r="42" spans="1:8" x14ac:dyDescent="0.25">
      <c r="A42" s="7" t="s">
        <v>64</v>
      </c>
      <c r="B42" s="4" t="s">
        <v>69</v>
      </c>
      <c r="C42" s="4" t="s">
        <v>68</v>
      </c>
      <c r="D42" s="4">
        <v>5122.7299999999996</v>
      </c>
      <c r="E42" s="9">
        <v>5122.7299999999996</v>
      </c>
      <c r="F42" s="16"/>
      <c r="G42" s="17"/>
      <c r="H42" s="18"/>
    </row>
    <row r="43" spans="1:8" x14ac:dyDescent="0.25">
      <c r="A43" s="7" t="s">
        <v>64</v>
      </c>
      <c r="B43" s="4" t="s">
        <v>71</v>
      </c>
      <c r="C43" s="4" t="s">
        <v>70</v>
      </c>
      <c r="D43" s="4">
        <v>-7000</v>
      </c>
      <c r="E43" s="19"/>
      <c r="F43" s="16"/>
      <c r="G43" s="12">
        <v>7000</v>
      </c>
      <c r="H43" s="18"/>
    </row>
    <row r="44" spans="1:8" x14ac:dyDescent="0.25">
      <c r="A44" s="7" t="s">
        <v>64</v>
      </c>
      <c r="B44" s="4" t="s">
        <v>11</v>
      </c>
      <c r="C44" s="4" t="s">
        <v>72</v>
      </c>
      <c r="D44" s="4">
        <v>5515.04</v>
      </c>
      <c r="E44" s="9">
        <v>5515.04</v>
      </c>
      <c r="F44" s="16"/>
      <c r="G44" s="17"/>
      <c r="H44" s="18"/>
    </row>
    <row r="45" spans="1:8" x14ac:dyDescent="0.25">
      <c r="A45" s="7" t="s">
        <v>64</v>
      </c>
      <c r="B45" s="4" t="s">
        <v>6</v>
      </c>
      <c r="C45" s="4" t="s">
        <v>98</v>
      </c>
      <c r="D45" s="4">
        <v>995.28</v>
      </c>
      <c r="E45" s="19"/>
      <c r="F45" s="16"/>
      <c r="G45" s="17"/>
      <c r="H45" s="18"/>
    </row>
    <row r="46" spans="1:8" x14ac:dyDescent="0.25">
      <c r="A46" s="7" t="s">
        <v>73</v>
      </c>
      <c r="B46" s="4" t="s">
        <v>67</v>
      </c>
      <c r="C46" s="4" t="s">
        <v>66</v>
      </c>
      <c r="D46" s="4">
        <v>-352000</v>
      </c>
      <c r="E46" s="19"/>
      <c r="F46" s="16"/>
      <c r="G46" s="12">
        <v>352000</v>
      </c>
      <c r="H46" s="18"/>
    </row>
    <row r="47" spans="1:8" x14ac:dyDescent="0.25">
      <c r="A47" s="7" t="s">
        <v>73</v>
      </c>
      <c r="B47" s="4" t="s">
        <v>34</v>
      </c>
      <c r="C47" s="4" t="s">
        <v>74</v>
      </c>
      <c r="D47" s="4">
        <v>50</v>
      </c>
      <c r="E47" s="19"/>
      <c r="F47" s="16"/>
      <c r="G47" s="17"/>
      <c r="H47" s="18"/>
    </row>
    <row r="48" spans="1:8" x14ac:dyDescent="0.25">
      <c r="A48" s="7" t="s">
        <v>73</v>
      </c>
      <c r="B48" s="4" t="s">
        <v>34</v>
      </c>
      <c r="C48" s="4" t="s">
        <v>75</v>
      </c>
      <c r="D48" s="4">
        <v>3950</v>
      </c>
      <c r="E48" s="19"/>
      <c r="F48" s="16"/>
      <c r="G48" s="17"/>
      <c r="H48" s="18"/>
    </row>
    <row r="49" spans="1:8" x14ac:dyDescent="0.25">
      <c r="A49" s="7" t="s">
        <v>73</v>
      </c>
      <c r="B49" s="4" t="s">
        <v>34</v>
      </c>
      <c r="C49" s="4" t="s">
        <v>76</v>
      </c>
      <c r="D49" s="4">
        <v>321206.36</v>
      </c>
      <c r="E49" s="9">
        <v>321206.36</v>
      </c>
      <c r="F49" s="16"/>
      <c r="G49" s="17"/>
      <c r="H49" s="18"/>
    </row>
    <row r="50" spans="1:8" x14ac:dyDescent="0.25">
      <c r="A50" s="7" t="s">
        <v>73</v>
      </c>
      <c r="B50" s="4" t="s">
        <v>15</v>
      </c>
      <c r="C50" s="4" t="s">
        <v>77</v>
      </c>
      <c r="D50" s="4">
        <v>27272.73</v>
      </c>
      <c r="E50" s="9">
        <v>27272.73</v>
      </c>
      <c r="F50" s="16"/>
      <c r="G50" s="17"/>
      <c r="H50" s="18"/>
    </row>
    <row r="51" spans="1:8" x14ac:dyDescent="0.25">
      <c r="A51" s="7" t="s">
        <v>73</v>
      </c>
      <c r="B51" s="4" t="s">
        <v>71</v>
      </c>
      <c r="C51" s="4" t="s">
        <v>70</v>
      </c>
      <c r="D51" s="4">
        <v>-20000</v>
      </c>
      <c r="E51" s="19"/>
      <c r="F51" s="16"/>
      <c r="G51" s="12">
        <v>20000</v>
      </c>
      <c r="H51" s="18"/>
    </row>
    <row r="52" spans="1:8" x14ac:dyDescent="0.25">
      <c r="A52" s="7" t="s">
        <v>78</v>
      </c>
      <c r="B52" s="4" t="s">
        <v>15</v>
      </c>
      <c r="C52" s="4" t="s">
        <v>79</v>
      </c>
      <c r="D52" s="4">
        <v>9025.4500000000007</v>
      </c>
      <c r="E52" s="9">
        <v>9025.4500000000007</v>
      </c>
      <c r="F52" s="16"/>
      <c r="G52" s="17"/>
      <c r="H52" s="18"/>
    </row>
    <row r="53" spans="1:8" x14ac:dyDescent="0.25">
      <c r="A53" s="7" t="s">
        <v>78</v>
      </c>
      <c r="B53" s="4" t="s">
        <v>15</v>
      </c>
      <c r="C53" s="4" t="s">
        <v>79</v>
      </c>
      <c r="D53" s="4">
        <v>641.47</v>
      </c>
      <c r="E53" s="9">
        <v>641.47</v>
      </c>
      <c r="F53" s="16"/>
      <c r="G53" s="17"/>
      <c r="H53" s="18"/>
    </row>
    <row r="54" spans="1:8" x14ac:dyDescent="0.25">
      <c r="A54" s="7" t="s">
        <v>78</v>
      </c>
      <c r="B54" s="4" t="s">
        <v>81</v>
      </c>
      <c r="C54" s="4" t="s">
        <v>80</v>
      </c>
      <c r="D54" s="4">
        <v>2139.37</v>
      </c>
      <c r="E54" s="9">
        <v>2139.37</v>
      </c>
      <c r="F54" s="16"/>
      <c r="G54" s="17"/>
      <c r="H54" s="18"/>
    </row>
    <row r="55" spans="1:8" x14ac:dyDescent="0.25">
      <c r="A55" s="20"/>
      <c r="B55" s="21"/>
      <c r="C55" s="21"/>
      <c r="D55" s="21"/>
      <c r="E55" s="22">
        <f>SUM(E3:E54)</f>
        <v>578162.40999999992</v>
      </c>
      <c r="F55" s="23">
        <v>29094.560000000001</v>
      </c>
      <c r="G55" s="24">
        <f>SUM(G3:G54)</f>
        <v>384000</v>
      </c>
      <c r="H55" s="25"/>
    </row>
    <row r="56" spans="1:8" x14ac:dyDescent="0.25">
      <c r="F56" s="26" t="s">
        <v>99</v>
      </c>
    </row>
    <row r="58" spans="1:8" x14ac:dyDescent="0.25">
      <c r="B58" s="27" t="s">
        <v>100</v>
      </c>
      <c r="C58" s="28"/>
      <c r="D58" s="28"/>
    </row>
    <row r="59" spans="1:8" ht="15.75" x14ac:dyDescent="0.25">
      <c r="B59" s="29"/>
      <c r="C59" s="28"/>
      <c r="D59" s="28"/>
    </row>
    <row r="60" spans="1:8" ht="15.75" x14ac:dyDescent="0.25">
      <c r="B60" s="29"/>
      <c r="C60" s="30"/>
      <c r="D60" s="31"/>
    </row>
    <row r="61" spans="1:8" ht="15.75" x14ac:dyDescent="0.25">
      <c r="B61" s="29"/>
      <c r="C61" s="32" t="s">
        <v>104</v>
      </c>
      <c r="D61" s="31"/>
    </row>
    <row r="62" spans="1:8" ht="15.75" x14ac:dyDescent="0.25">
      <c r="B62" s="33" t="s">
        <v>105</v>
      </c>
      <c r="C62" s="34">
        <f>E55*20/100</f>
        <v>115632.48199999999</v>
      </c>
      <c r="D62" s="31"/>
    </row>
    <row r="63" spans="1:8" x14ac:dyDescent="0.25">
      <c r="B63" s="31"/>
      <c r="C63" s="35" t="s">
        <v>101</v>
      </c>
      <c r="D63" s="36" t="s">
        <v>102</v>
      </c>
    </row>
    <row r="64" spans="1:8" x14ac:dyDescent="0.25">
      <c r="B64" s="37" t="s">
        <v>103</v>
      </c>
      <c r="C64" s="38">
        <f>E55-F55-C62</f>
        <v>433435.3679999999</v>
      </c>
      <c r="D64" s="39">
        <f>C64/2</f>
        <v>216717.68399999995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Андрій Марінеско</cp:lastModifiedBy>
  <dcterms:created xsi:type="dcterms:W3CDTF">2024-02-01T11:31:23Z</dcterms:created>
  <dcterms:modified xsi:type="dcterms:W3CDTF">2024-02-02T15:54:00Z</dcterms:modified>
</cp:coreProperties>
</file>